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K\Desktop\FOS 2025-2026\VERWALTUNG\"/>
    </mc:Choice>
  </mc:AlternateContent>
  <xr:revisionPtr revIDLastSave="0" documentId="13_ncr:1_{130B15C4-7963-4F2E-B5E4-BF4A12004BD9}" xr6:coauthVersionLast="47" xr6:coauthVersionMax="47" xr10:uidLastSave="{00000000-0000-0000-0000-000000000000}"/>
  <bookViews>
    <workbookView xWindow="-120" yWindow="-120" windowWidth="29040" windowHeight="15840" activeTab="1" xr2:uid="{A2881B68-9492-416F-9EEA-9E378D7FC1F5}"/>
  </bookViews>
  <sheets>
    <sheet name="()" sheetId="7" r:id="rId1"/>
    <sheet name="Gesundheit" sheetId="10" r:id="rId2"/>
    <sheet name="Sozialwesen" sheetId="9" r:id="rId3"/>
    <sheet name="Wirtschaft und Verwaltung" sheetId="8" r:id="rId4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7" i="10" l="1"/>
  <c r="I17" i="9"/>
  <c r="I13" i="10"/>
  <c r="F36" i="10"/>
  <c r="F35" i="10"/>
  <c r="F34" i="10"/>
  <c r="F33" i="10"/>
  <c r="I23" i="10" s="1"/>
  <c r="I21" i="10"/>
  <c r="I19" i="10"/>
  <c r="F36" i="9"/>
  <c r="F35" i="9"/>
  <c r="F34" i="9"/>
  <c r="F33" i="9"/>
  <c r="I23" i="9" s="1"/>
  <c r="I21" i="9"/>
  <c r="I19" i="9"/>
  <c r="I13" i="9"/>
  <c r="I13" i="8"/>
  <c r="F36" i="8"/>
  <c r="F35" i="8"/>
  <c r="F34" i="8"/>
  <c r="F33" i="8"/>
  <c r="I21" i="8"/>
  <c r="I19" i="8"/>
  <c r="I17" i="8"/>
  <c r="I25" i="10" l="1"/>
  <c r="I27" i="10" s="1"/>
  <c r="I3" i="10" s="1"/>
  <c r="I25" i="9"/>
  <c r="I27" i="9" s="1"/>
  <c r="I3" i="9" s="1"/>
  <c r="I23" i="8"/>
  <c r="I25" i="8" s="1"/>
  <c r="I27" i="8" s="1"/>
  <c r="I3" i="8" s="1"/>
</calcChain>
</file>

<file path=xl/sharedStrings.xml><?xml version="1.0" encoding="utf-8"?>
<sst xmlns="http://schemas.openxmlformats.org/spreadsheetml/2006/main" count="193" uniqueCount="58">
  <si>
    <t>Fach</t>
  </si>
  <si>
    <t>11/1</t>
  </si>
  <si>
    <t>11/2</t>
  </si>
  <si>
    <t>12/1</t>
  </si>
  <si>
    <t>12/2</t>
  </si>
  <si>
    <t>Religionslehre / Ethik</t>
  </si>
  <si>
    <t>Deutsch</t>
  </si>
  <si>
    <t>Englisch</t>
  </si>
  <si>
    <t>Mathematik</t>
  </si>
  <si>
    <t>Pädagogik / Psychologie</t>
  </si>
  <si>
    <t>Geschichte</t>
  </si>
  <si>
    <t>Politik und Gesellschaft</t>
  </si>
  <si>
    <t>Chemie</t>
  </si>
  <si>
    <t>Biologie</t>
  </si>
  <si>
    <t>Sozialwirtschaft und Recht</t>
  </si>
  <si>
    <t>Sport</t>
  </si>
  <si>
    <t>Fachpraktische Ausbildung</t>
  </si>
  <si>
    <t>Fachreferat</t>
  </si>
  <si>
    <t>Sozialwesen</t>
  </si>
  <si>
    <t>BWR</t>
  </si>
  <si>
    <t>Naturwissenschaften</t>
  </si>
  <si>
    <t>Anleitung</t>
  </si>
  <si>
    <t>Soziologie</t>
  </si>
  <si>
    <t>Informatik</t>
  </si>
  <si>
    <t>Abschlussprüfung</t>
  </si>
  <si>
    <t>Schriftlich</t>
  </si>
  <si>
    <t>Mündlich</t>
  </si>
  <si>
    <t>---</t>
  </si>
  <si>
    <t>Check-Box</t>
  </si>
  <si>
    <t>Erreichte Punkte</t>
  </si>
  <si>
    <t>Fachpraktische Ausbildung (max: 30)</t>
  </si>
  <si>
    <t>Fachreferat (max: 15)</t>
  </si>
  <si>
    <t>Halbjahresleistungen (max: 375)</t>
  </si>
  <si>
    <t>Fachabiturschnitt</t>
  </si>
  <si>
    <t>Eingebrachte Halbjahresleistungen (nötig: 25)</t>
  </si>
  <si>
    <t>1) Die Noten der fachpraktischen Ausbildung und des Fachreferats gehen in das Fachabitur ein</t>
  </si>
  <si>
    <t>3) Pro Fach darf höchstens ein (grünes) Halbjahr unberücksichtigt bleiben</t>
  </si>
  <si>
    <t>4) Die Halbjahresleistungen in den rot hinterlegten Feldern gehen nicht in das Fachabitur ein</t>
  </si>
  <si>
    <t>6) Die Noten der Abschlussprüfung (grüne Felder) gehen in das Fachabitur ein</t>
  </si>
  <si>
    <t>2) Es müssen genau 25 Halbjahresleistungen eingebracht (=eingetragen) werden (grüne Felder)</t>
  </si>
  <si>
    <t>Abschlussprüfung (max: 180)</t>
  </si>
  <si>
    <t>Gesamtpunktzahl (max: 600)</t>
  </si>
  <si>
    <t>Prüfungsergebnis</t>
  </si>
  <si>
    <t>1) Schriftlich muss eingetragen werden</t>
  </si>
  <si>
    <t>2) Mündlich in Englisch muss eingetragen werden</t>
  </si>
  <si>
    <t>3) Wenn keine mündliche Prüfung erfolgt ist, muss</t>
  </si>
  <si>
    <t xml:space="preserve">    das entsprechende Feld leer bleiben</t>
  </si>
  <si>
    <t>4) Bis zu zwei weitere mündliche können eingetragen werden</t>
  </si>
  <si>
    <t>VWL</t>
  </si>
  <si>
    <t>Rechtslehre</t>
  </si>
  <si>
    <t>1. Schritt: Ausbildungsrichtung unten auswählen</t>
  </si>
  <si>
    <t>Wahlpflichtfach 1*</t>
  </si>
  <si>
    <t>*ist ggf. nicht einbringungsfähig</t>
  </si>
  <si>
    <t>Wahlpflichtfach 2*</t>
  </si>
  <si>
    <t>5) Die Halbjahresleistungen in manchen Wahlfplichtfächern gehen nicht in das Fachabitur ein. Dies muss bei Schritt 2) ggf. berücksichtigt werden</t>
  </si>
  <si>
    <t>ZVS-Schnitt</t>
  </si>
  <si>
    <t>Gesundheitswissenschaften</t>
  </si>
  <si>
    <t>Kommunikation und 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</si>
</sst>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10" x14ac:knownFonts="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u/>
      <sz val="20"/>
      <color theme="1"/>
      <name val="Calibri"/>
      <family val="2"/>
      <scheme val="minor"/>
    </font>
    <font>
      <b/>
      <sz val="2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u/>
      <sz val="2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2">
    <xf numFmtId="0" fontId="0" fillId="0" borderId="0" xfId="0"/>
    <xf numFmtId="0" fontId="7" fillId="3" borderId="34" xfId="0" applyFont="1" applyFill="1" applyBorder="1" applyAlignment="1" applyProtection="1">
      <alignment horizontal="center" vertical="center"/>
      <protection locked="0"/>
    </xf>
    <xf numFmtId="0" fontId="7" fillId="3" borderId="9" xfId="0" applyFont="1" applyFill="1" applyBorder="1" applyAlignment="1" applyProtection="1">
      <alignment horizontal="center" vertical="center"/>
      <protection locked="0"/>
    </xf>
    <xf numFmtId="0" fontId="7" fillId="3" borderId="10" xfId="0" applyFont="1" applyFill="1" applyBorder="1" applyAlignment="1" applyProtection="1">
      <alignment horizontal="center" vertical="center"/>
      <protection locked="0"/>
    </xf>
    <xf numFmtId="0" fontId="7" fillId="3" borderId="32" xfId="0" applyFont="1" applyFill="1" applyBorder="1" applyAlignment="1" applyProtection="1">
      <alignment horizontal="center" vertical="center"/>
      <protection locked="0"/>
    </xf>
    <xf numFmtId="0" fontId="7" fillId="3" borderId="11" xfId="0" applyFont="1" applyFill="1" applyBorder="1" applyAlignment="1" applyProtection="1">
      <alignment horizontal="center" vertical="center"/>
      <protection locked="0"/>
    </xf>
    <xf numFmtId="0" fontId="7" fillId="3" borderId="12" xfId="0" applyFont="1" applyFill="1" applyBorder="1" applyAlignment="1" applyProtection="1">
      <alignment horizontal="center" vertical="center"/>
      <protection locked="0"/>
    </xf>
    <xf numFmtId="0" fontId="7" fillId="3" borderId="15" xfId="0" applyFont="1" applyFill="1" applyBorder="1" applyAlignment="1" applyProtection="1">
      <alignment horizontal="center" vertical="center"/>
      <protection locked="0"/>
    </xf>
    <xf numFmtId="0" fontId="7" fillId="3" borderId="33" xfId="0" applyFont="1" applyFill="1" applyBorder="1" applyAlignment="1" applyProtection="1">
      <alignment horizontal="center" vertical="center"/>
      <protection locked="0"/>
    </xf>
    <xf numFmtId="0" fontId="7" fillId="3" borderId="21" xfId="0" applyFont="1" applyFill="1" applyBorder="1" applyAlignment="1" applyProtection="1">
      <alignment horizontal="center" vertical="center"/>
      <protection locked="0"/>
    </xf>
    <xf numFmtId="0" fontId="7" fillId="3" borderId="22" xfId="0" applyFont="1" applyFill="1" applyBorder="1" applyAlignment="1" applyProtection="1">
      <alignment horizontal="center" vertical="center"/>
      <protection locked="0"/>
    </xf>
    <xf numFmtId="0" fontId="7" fillId="3" borderId="16" xfId="0" applyFont="1" applyFill="1" applyBorder="1" applyAlignment="1" applyProtection="1">
      <alignment horizontal="center" vertical="center"/>
      <protection locked="0"/>
    </xf>
    <xf numFmtId="0" fontId="7" fillId="3" borderId="24" xfId="0" applyFont="1" applyFill="1" applyBorder="1" applyAlignment="1" applyProtection="1">
      <alignment horizontal="center" vertical="center"/>
      <protection locked="0"/>
    </xf>
    <xf numFmtId="0" fontId="7" fillId="3" borderId="1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6" borderId="32" xfId="0" applyFont="1" applyFill="1" applyBorder="1" applyAlignment="1" applyProtection="1">
      <alignment horizontal="center" vertical="center"/>
      <protection locked="0"/>
    </xf>
    <xf numFmtId="0" fontId="4" fillId="3" borderId="32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0" fontId="4" fillId="6" borderId="35" xfId="0" applyFont="1" applyFill="1" applyBorder="1" applyAlignment="1" applyProtection="1">
      <alignment horizontal="center" vertical="center"/>
      <protection locked="0"/>
    </xf>
    <xf numFmtId="0" fontId="4" fillId="6" borderId="0" xfId="0" applyFont="1" applyFill="1" applyAlignment="1" applyProtection="1">
      <alignment vertical="center"/>
      <protection locked="0"/>
    </xf>
    <xf numFmtId="0" fontId="7" fillId="6" borderId="0" xfId="0" applyFont="1" applyFill="1" applyAlignment="1" applyProtection="1">
      <alignment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6" borderId="0" xfId="0" applyFont="1" applyFill="1" applyAlignment="1">
      <alignment vertical="center"/>
    </xf>
    <xf numFmtId="0" fontId="4" fillId="6" borderId="0" xfId="0" applyFont="1" applyFill="1" applyAlignment="1">
      <alignment horizontal="left" vertical="center"/>
    </xf>
    <xf numFmtId="0" fontId="2" fillId="3" borderId="2" xfId="0" applyFont="1" applyFill="1" applyBorder="1" applyAlignment="1">
      <alignment vertical="center"/>
    </xf>
    <xf numFmtId="0" fontId="2" fillId="7" borderId="36" xfId="0" applyFont="1" applyFill="1" applyBorder="1" applyAlignment="1">
      <alignment horizontal="center" vertical="center"/>
    </xf>
    <xf numFmtId="0" fontId="7" fillId="6" borderId="0" xfId="0" applyFont="1" applyFill="1" applyAlignment="1">
      <alignment vertical="center"/>
    </xf>
    <xf numFmtId="0" fontId="6" fillId="5" borderId="6" xfId="0" applyFont="1" applyFill="1" applyBorder="1" applyAlignment="1">
      <alignment horizontal="center" vertical="center"/>
    </xf>
    <xf numFmtId="16" fontId="6" fillId="5" borderId="21" xfId="0" quotePrefix="1" applyNumberFormat="1" applyFont="1" applyFill="1" applyBorder="1" applyAlignment="1">
      <alignment horizontal="center" vertical="center"/>
    </xf>
    <xf numFmtId="0" fontId="6" fillId="5" borderId="22" xfId="0" quotePrefix="1" applyFont="1" applyFill="1" applyBorder="1" applyAlignment="1">
      <alignment horizontal="center" vertical="center"/>
    </xf>
    <xf numFmtId="0" fontId="6" fillId="5" borderId="26" xfId="0" quotePrefix="1" applyFont="1" applyFill="1" applyBorder="1" applyAlignment="1">
      <alignment horizontal="center" vertical="center"/>
    </xf>
    <xf numFmtId="0" fontId="6" fillId="5" borderId="23" xfId="0" quotePrefix="1" applyFont="1" applyFill="1" applyBorder="1" applyAlignment="1">
      <alignment horizontal="center" vertical="center"/>
    </xf>
    <xf numFmtId="0" fontId="4" fillId="5" borderId="25" xfId="0" applyFont="1" applyFill="1" applyBorder="1" applyAlignment="1">
      <alignment horizontal="center" vertical="center"/>
    </xf>
    <xf numFmtId="0" fontId="7" fillId="4" borderId="28" xfId="0" applyFont="1" applyFill="1" applyBorder="1" applyAlignment="1">
      <alignment horizontal="center" vertical="center"/>
    </xf>
    <xf numFmtId="0" fontId="7" fillId="4" borderId="29" xfId="0" applyFont="1" applyFill="1" applyBorder="1" applyAlignment="1">
      <alignment horizontal="center" vertical="center"/>
    </xf>
    <xf numFmtId="0" fontId="7" fillId="4" borderId="30" xfId="0" applyFont="1" applyFill="1" applyBorder="1" applyAlignment="1">
      <alignment horizontal="center" vertical="center"/>
    </xf>
    <xf numFmtId="0" fontId="7" fillId="4" borderId="17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5" fillId="5" borderId="28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9" xfId="0" applyFont="1" applyFill="1" applyBorder="1" applyAlignment="1">
      <alignment horizontal="center" vertical="center"/>
    </xf>
    <xf numFmtId="0" fontId="4" fillId="4" borderId="29" xfId="0" applyFont="1" applyFill="1" applyBorder="1" applyAlignment="1">
      <alignment horizontal="center" vertical="center"/>
    </xf>
    <xf numFmtId="0" fontId="4" fillId="4" borderId="31" xfId="0" applyFont="1" applyFill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4" fillId="4" borderId="27" xfId="0" applyFont="1" applyFill="1" applyBorder="1" applyAlignment="1">
      <alignment horizontal="center" vertical="center"/>
    </xf>
    <xf numFmtId="0" fontId="4" fillId="4" borderId="37" xfId="0" applyFont="1" applyFill="1" applyBorder="1" applyAlignment="1">
      <alignment horizontal="center" vertical="center"/>
    </xf>
    <xf numFmtId="0" fontId="5" fillId="5" borderId="27" xfId="0" applyFont="1" applyFill="1" applyBorder="1" applyAlignment="1">
      <alignment horizontal="center" vertical="center"/>
    </xf>
    <xf numFmtId="0" fontId="4" fillId="3" borderId="38" xfId="0" applyFont="1" applyFill="1" applyBorder="1" applyAlignment="1">
      <alignment vertical="center"/>
    </xf>
    <xf numFmtId="0" fontId="4" fillId="3" borderId="37" xfId="0" applyFont="1" applyFill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7" fillId="6" borderId="29" xfId="0" quotePrefix="1" applyFont="1" applyFill="1" applyBorder="1" applyAlignment="1">
      <alignment horizontal="center" vertical="center"/>
    </xf>
    <xf numFmtId="0" fontId="7" fillId="6" borderId="40" xfId="0" quotePrefix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7" fillId="6" borderId="31" xfId="0" quotePrefix="1" applyFont="1" applyFill="1" applyBorder="1" applyAlignment="1">
      <alignment horizontal="center" vertical="center"/>
    </xf>
    <xf numFmtId="0" fontId="7" fillId="6" borderId="41" xfId="0" quotePrefix="1" applyFont="1" applyFill="1" applyBorder="1" applyAlignment="1">
      <alignment horizontal="center" vertical="center"/>
    </xf>
    <xf numFmtId="165" fontId="4" fillId="4" borderId="25" xfId="0" applyNumberFormat="1" applyFont="1" applyFill="1" applyBorder="1" applyAlignment="1">
      <alignment horizontal="center" vertical="center"/>
    </xf>
    <xf numFmtId="165" fontId="4" fillId="4" borderId="37" xfId="0" applyNumberFormat="1" applyFont="1" applyFill="1" applyBorder="1" applyAlignment="1">
      <alignment horizontal="center" vertical="center"/>
    </xf>
    <xf numFmtId="0" fontId="7" fillId="6" borderId="21" xfId="0" quotePrefix="1" applyFont="1" applyFill="1" applyBorder="1" applyAlignment="1">
      <alignment horizontal="center" vertical="center"/>
    </xf>
    <xf numFmtId="0" fontId="7" fillId="6" borderId="22" xfId="0" quotePrefix="1" applyFont="1" applyFill="1" applyBorder="1" applyAlignment="1">
      <alignment horizontal="center" vertical="center"/>
    </xf>
    <xf numFmtId="0" fontId="7" fillId="3" borderId="17" xfId="0" applyFont="1" applyFill="1" applyBorder="1" applyAlignment="1" applyProtection="1">
      <alignment horizontal="center" vertical="center"/>
      <protection locked="0"/>
    </xf>
    <xf numFmtId="0" fontId="7" fillId="3" borderId="18" xfId="0" applyFont="1" applyFill="1" applyBorder="1" applyAlignment="1" applyProtection="1">
      <alignment horizontal="center" vertical="center"/>
      <protection locked="0"/>
    </xf>
    <xf numFmtId="0" fontId="7" fillId="6" borderId="15" xfId="0" quotePrefix="1" applyFont="1" applyFill="1" applyBorder="1" applyAlignment="1">
      <alignment horizontal="center" vertical="center"/>
    </xf>
    <xf numFmtId="0" fontId="7" fillId="6" borderId="19" xfId="0" quotePrefix="1" applyFont="1" applyFill="1" applyBorder="1" applyAlignment="1">
      <alignment horizontal="center" vertical="center"/>
    </xf>
    <xf numFmtId="0" fontId="7" fillId="6" borderId="20" xfId="0" quotePrefix="1" applyFont="1" applyFill="1" applyBorder="1" applyAlignment="1">
      <alignment horizontal="center" vertical="center"/>
    </xf>
    <xf numFmtId="0" fontId="7" fillId="6" borderId="16" xfId="0" quotePrefix="1" applyFont="1" applyFill="1" applyBorder="1" applyAlignment="1">
      <alignment horizontal="center" vertical="center"/>
    </xf>
    <xf numFmtId="0" fontId="7" fillId="6" borderId="34" xfId="0" quotePrefix="1" applyFont="1" applyFill="1" applyBorder="1" applyAlignment="1">
      <alignment horizontal="center" vertical="center"/>
    </xf>
    <xf numFmtId="0" fontId="7" fillId="6" borderId="11" xfId="0" quotePrefix="1" applyFont="1" applyFill="1" applyBorder="1" applyAlignment="1">
      <alignment horizontal="center" vertical="center"/>
    </xf>
    <xf numFmtId="0" fontId="7" fillId="6" borderId="32" xfId="0" quotePrefix="1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left" vertical="center"/>
    </xf>
    <xf numFmtId="0" fontId="4" fillId="3" borderId="0" xfId="0" applyFont="1" applyFill="1" applyAlignment="1">
      <alignment horizontal="left" vertical="center"/>
    </xf>
    <xf numFmtId="0" fontId="4" fillId="3" borderId="5" xfId="0" applyFont="1" applyFill="1" applyBorder="1" applyAlignment="1">
      <alignment horizontal="left" vertical="center"/>
    </xf>
    <xf numFmtId="0" fontId="4" fillId="3" borderId="6" xfId="0" applyFont="1" applyFill="1" applyBorder="1" applyAlignment="1">
      <alignment horizontal="left" vertical="center"/>
    </xf>
    <xf numFmtId="0" fontId="4" fillId="3" borderId="7" xfId="0" applyFont="1" applyFill="1" applyBorder="1" applyAlignment="1">
      <alignment horizontal="left" vertical="center"/>
    </xf>
    <xf numFmtId="0" fontId="4" fillId="3" borderId="8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1" fillId="4" borderId="36" xfId="0" applyFont="1" applyFill="1" applyBorder="1" applyAlignment="1">
      <alignment horizontal="center" vertical="center"/>
    </xf>
    <xf numFmtId="0" fontId="1" fillId="4" borderId="38" xfId="0" applyFont="1" applyFill="1" applyBorder="1" applyAlignment="1">
      <alignment horizontal="center" vertical="center"/>
    </xf>
    <xf numFmtId="0" fontId="8" fillId="4" borderId="38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64" fontId="4" fillId="7" borderId="38" xfId="0" applyNumberFormat="1" applyFont="1" applyFill="1" applyBorder="1" applyAlignment="1">
      <alignment horizontal="center" vertical="center"/>
    </xf>
    <xf numFmtId="164" fontId="4" fillId="7" borderId="37" xfId="0" applyNumberFormat="1" applyFont="1" applyFill="1" applyBorder="1" applyAlignment="1">
      <alignment horizontal="center" vertical="center"/>
    </xf>
    <xf numFmtId="0" fontId="7" fillId="6" borderId="33" xfId="0" quotePrefix="1" applyFont="1" applyFill="1" applyBorder="1" applyAlignment="1">
      <alignment horizontal="center" vertical="center"/>
    </xf>
    <xf numFmtId="0" fontId="7" fillId="6" borderId="12" xfId="0" quotePrefix="1" applyFont="1" applyFill="1" applyBorder="1" applyAlignment="1">
      <alignment horizontal="center" vertical="center"/>
    </xf>
  </cellXfs>
  <cellStyles count="1">
    <cellStyle name="Standard" xfId="0" builtinId="0"/>
  </cellStyles>
  <dxfs count="9"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theme="9" tint="0.79998168889431442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theme="9" tint="0.79998168889431442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61DC2-6398-4E11-AE8F-7604748586E1}">
  <dimension ref="A1:H17"/>
  <sheetViews>
    <sheetView workbookViewId="0">
      <selection sqref="A1:H1048576"/>
    </sheetView>
  </sheetViews>
  <sheetFormatPr baseColWidth="10" defaultColWidth="0" defaultRowHeight="15.75" zeroHeight="1" thickBottom="1" x14ac:dyDescent="0.3"/>
  <cols>
    <col min="1" max="7" width="11.5703125" style="53" customWidth="1"/>
    <col min="8" max="8" width="11.5703125" style="59" customWidth="1"/>
    <col min="9" max="16384" width="11.5703125" hidden="1"/>
  </cols>
  <sheetData>
    <row r="1" spans="1:8" ht="14.45" customHeight="1" x14ac:dyDescent="0.25">
      <c r="A1" s="53" t="s">
        <v>50</v>
      </c>
      <c r="B1" s="54"/>
      <c r="C1" s="54"/>
      <c r="D1" s="54"/>
      <c r="E1" s="54"/>
      <c r="F1" s="54"/>
      <c r="G1" s="54"/>
      <c r="H1" s="55"/>
    </row>
    <row r="2" spans="1:8" ht="14.45" customHeight="1" x14ac:dyDescent="0.25">
      <c r="A2" s="56"/>
      <c r="B2" s="57"/>
      <c r="C2" s="57"/>
      <c r="D2" s="57"/>
      <c r="E2" s="57"/>
      <c r="F2" s="57"/>
      <c r="G2" s="57"/>
      <c r="H2" s="58"/>
    </row>
    <row r="3" spans="1:8" ht="14.45" customHeight="1" x14ac:dyDescent="0.25">
      <c r="A3" s="56"/>
      <c r="B3" s="57"/>
      <c r="C3" s="57"/>
      <c r="D3" s="57"/>
      <c r="E3" s="57"/>
      <c r="F3" s="57"/>
      <c r="G3" s="57"/>
      <c r="H3" s="58"/>
    </row>
    <row r="4" spans="1:8" ht="14.45" customHeight="1" x14ac:dyDescent="0.25">
      <c r="A4" s="56"/>
      <c r="B4" s="57"/>
      <c r="C4" s="57"/>
      <c r="D4" s="57"/>
      <c r="E4" s="57"/>
      <c r="F4" s="57"/>
      <c r="G4" s="57"/>
      <c r="H4" s="58"/>
    </row>
    <row r="5" spans="1:8" ht="14.45" customHeight="1" x14ac:dyDescent="0.25">
      <c r="A5" s="56"/>
      <c r="B5" s="57"/>
      <c r="C5" s="57"/>
      <c r="D5" s="57"/>
      <c r="E5" s="57"/>
      <c r="F5" s="57"/>
      <c r="G5" s="57"/>
      <c r="H5" s="58"/>
    </row>
    <row r="6" spans="1:8" ht="14.45" customHeight="1" x14ac:dyDescent="0.25">
      <c r="A6" s="56"/>
      <c r="B6" s="57"/>
      <c r="C6" s="57"/>
      <c r="D6" s="57"/>
      <c r="E6" s="57"/>
      <c r="F6" s="57"/>
      <c r="G6" s="57"/>
      <c r="H6" s="58"/>
    </row>
    <row r="7" spans="1:8" ht="14.45" customHeight="1" x14ac:dyDescent="0.25">
      <c r="A7" s="56"/>
      <c r="B7" s="57"/>
      <c r="C7" s="57"/>
      <c r="D7" s="57"/>
      <c r="E7" s="57"/>
      <c r="F7" s="57"/>
      <c r="G7" s="57"/>
      <c r="H7" s="58"/>
    </row>
    <row r="8" spans="1:8" ht="14.45" customHeight="1" x14ac:dyDescent="0.25">
      <c r="A8" s="56"/>
      <c r="B8" s="57"/>
      <c r="C8" s="57"/>
      <c r="D8" s="57"/>
      <c r="E8" s="57"/>
      <c r="F8" s="57"/>
      <c r="G8" s="57"/>
      <c r="H8" s="58"/>
    </row>
    <row r="9" spans="1:8" ht="14.45" customHeight="1" x14ac:dyDescent="0.25">
      <c r="A9" s="56"/>
      <c r="B9" s="57"/>
      <c r="C9" s="57"/>
      <c r="D9" s="57"/>
      <c r="E9" s="57"/>
      <c r="F9" s="57"/>
      <c r="G9" s="57"/>
      <c r="H9" s="58"/>
    </row>
    <row r="10" spans="1:8" ht="14.45" customHeight="1" x14ac:dyDescent="0.25">
      <c r="A10" s="56"/>
      <c r="B10" s="57"/>
      <c r="C10" s="57"/>
      <c r="D10" s="57"/>
      <c r="E10" s="57"/>
      <c r="F10" s="57"/>
      <c r="G10" s="57"/>
      <c r="H10" s="58"/>
    </row>
    <row r="11" spans="1:8" ht="14.45" customHeight="1" x14ac:dyDescent="0.25">
      <c r="A11" s="56"/>
      <c r="B11" s="57"/>
      <c r="C11" s="57"/>
      <c r="D11" s="57"/>
      <c r="E11" s="57"/>
      <c r="F11" s="57"/>
      <c r="G11" s="57"/>
      <c r="H11" s="58"/>
    </row>
    <row r="12" spans="1:8" ht="14.45" customHeight="1" x14ac:dyDescent="0.25">
      <c r="A12" s="56"/>
      <c r="B12" s="57"/>
      <c r="C12" s="57"/>
      <c r="D12" s="57"/>
      <c r="E12" s="57"/>
      <c r="F12" s="57"/>
      <c r="G12" s="57"/>
      <c r="H12" s="58"/>
    </row>
    <row r="13" spans="1:8" ht="14.45" customHeight="1" x14ac:dyDescent="0.25">
      <c r="A13" s="56"/>
      <c r="B13" s="57"/>
      <c r="C13" s="57"/>
      <c r="D13" s="57"/>
      <c r="E13" s="57"/>
      <c r="F13" s="57"/>
      <c r="G13" s="57"/>
      <c r="H13" s="58"/>
    </row>
    <row r="14" spans="1:8" ht="14.45" customHeight="1" x14ac:dyDescent="0.25">
      <c r="A14" s="56"/>
      <c r="B14" s="57"/>
      <c r="C14" s="57"/>
      <c r="D14" s="57"/>
      <c r="E14" s="57"/>
      <c r="F14" s="57"/>
      <c r="G14" s="57"/>
      <c r="H14" s="58"/>
    </row>
    <row r="15" spans="1:8" ht="14.45" customHeight="1" x14ac:dyDescent="0.25">
      <c r="A15" s="56"/>
      <c r="B15" s="57"/>
      <c r="C15" s="57"/>
      <c r="D15" s="57"/>
      <c r="E15" s="57"/>
      <c r="F15" s="57"/>
      <c r="G15" s="57"/>
      <c r="H15" s="58"/>
    </row>
    <row r="16" spans="1:8" ht="14.45" customHeight="1" thickBot="1" x14ac:dyDescent="0.3">
      <c r="A16" s="56"/>
      <c r="B16" s="57"/>
      <c r="C16" s="57"/>
      <c r="D16" s="57"/>
      <c r="E16" s="57"/>
      <c r="F16" s="57"/>
      <c r="G16" s="57"/>
      <c r="H16" s="58"/>
    </row>
    <row r="17" spans="1:8" ht="14.45" hidden="1" customHeight="1" x14ac:dyDescent="0.25">
      <c r="A17" s="56"/>
      <c r="B17" s="57"/>
      <c r="C17" s="57"/>
      <c r="D17" s="57"/>
      <c r="E17" s="57"/>
      <c r="F17" s="57"/>
      <c r="G17" s="57"/>
      <c r="H17" s="58"/>
    </row>
  </sheetData>
  <sheetProtection sheet="1" objects="1" scenarios="1"/>
  <mergeCells count="1">
    <mergeCell ref="A1:H1048576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6DE4A-982E-430A-A996-D5DE69078D85}">
  <dimension ref="A1:J37"/>
  <sheetViews>
    <sheetView tabSelected="1" topLeftCell="B1" zoomScale="90" zoomScaleNormal="90" workbookViewId="0">
      <selection activeCell="F16" sqref="F16"/>
    </sheetView>
  </sheetViews>
  <sheetFormatPr baseColWidth="10" defaultColWidth="0" defaultRowHeight="15.75" customHeight="1" zeroHeight="1" x14ac:dyDescent="0.25"/>
  <cols>
    <col min="1" max="1" width="10.7109375" style="22" hidden="1" customWidth="1"/>
    <col min="2" max="2" width="2.7109375" style="19" customWidth="1"/>
    <col min="3" max="3" width="25.7109375" style="22" customWidth="1"/>
    <col min="4" max="7" width="15.7109375" style="22" customWidth="1"/>
    <col min="8" max="8" width="2.7109375" style="19" customWidth="1"/>
    <col min="9" max="9" width="60.7109375" style="21" customWidth="1"/>
    <col min="10" max="10" width="2.7109375" style="19" customWidth="1"/>
    <col min="11" max="16384" width="23.42578125" style="22" hidden="1"/>
  </cols>
  <sheetData>
    <row r="1" spans="3:9" s="23" customFormat="1" ht="16.5" thickBot="1" x14ac:dyDescent="0.3">
      <c r="I1" s="24"/>
    </row>
    <row r="2" spans="3:9" s="23" customFormat="1" ht="26.25" x14ac:dyDescent="0.25">
      <c r="C2" s="106" t="s">
        <v>21</v>
      </c>
      <c r="D2" s="107"/>
      <c r="E2" s="107"/>
      <c r="F2" s="107"/>
      <c r="G2" s="107"/>
      <c r="H2" s="25"/>
      <c r="I2" s="26" t="s">
        <v>55</v>
      </c>
    </row>
    <row r="3" spans="3:9" s="23" customFormat="1" x14ac:dyDescent="0.25">
      <c r="C3" s="91" t="s">
        <v>35</v>
      </c>
      <c r="D3" s="92"/>
      <c r="E3" s="92"/>
      <c r="F3" s="92"/>
      <c r="G3" s="92"/>
      <c r="H3" s="92"/>
      <c r="I3" s="108">
        <f>IF(I27&lt;1,"1,0",ROUNDDOWN(I27,1))</f>
        <v>5.6</v>
      </c>
    </row>
    <row r="4" spans="3:9" s="23" customFormat="1" x14ac:dyDescent="0.25">
      <c r="C4" s="91" t="s">
        <v>39</v>
      </c>
      <c r="D4" s="92"/>
      <c r="E4" s="92"/>
      <c r="F4" s="92"/>
      <c r="G4" s="92"/>
      <c r="H4" s="92"/>
      <c r="I4" s="108"/>
    </row>
    <row r="5" spans="3:9" s="23" customFormat="1" ht="16.5" thickBot="1" x14ac:dyDescent="0.3">
      <c r="C5" s="91" t="s">
        <v>36</v>
      </c>
      <c r="D5" s="92"/>
      <c r="E5" s="92"/>
      <c r="F5" s="92"/>
      <c r="G5" s="92"/>
      <c r="H5" s="92"/>
      <c r="I5" s="109"/>
    </row>
    <row r="6" spans="3:9" s="23" customFormat="1" x14ac:dyDescent="0.25">
      <c r="C6" s="91" t="s">
        <v>37</v>
      </c>
      <c r="D6" s="92"/>
      <c r="E6" s="92"/>
      <c r="F6" s="92"/>
      <c r="G6" s="92"/>
      <c r="H6" s="92"/>
      <c r="I6" s="93"/>
    </row>
    <row r="7" spans="3:9" s="23" customFormat="1" x14ac:dyDescent="0.25">
      <c r="C7" s="91" t="s">
        <v>54</v>
      </c>
      <c r="D7" s="92"/>
      <c r="E7" s="92"/>
      <c r="F7" s="92"/>
      <c r="G7" s="92"/>
      <c r="H7" s="92"/>
      <c r="I7" s="93"/>
    </row>
    <row r="8" spans="3:9" s="23" customFormat="1" ht="16.5" thickBot="1" x14ac:dyDescent="0.3">
      <c r="C8" s="94" t="s">
        <v>38</v>
      </c>
      <c r="D8" s="95"/>
      <c r="E8" s="95"/>
      <c r="F8" s="95"/>
      <c r="G8" s="95"/>
      <c r="H8" s="95"/>
      <c r="I8" s="96"/>
    </row>
    <row r="9" spans="3:9" s="23" customFormat="1" ht="16.5" thickBot="1" x14ac:dyDescent="0.3">
      <c r="I9" s="24"/>
    </row>
    <row r="10" spans="3:9" s="23" customFormat="1" ht="15" customHeight="1" x14ac:dyDescent="0.25">
      <c r="C10" s="97" t="s">
        <v>18</v>
      </c>
      <c r="D10" s="98"/>
      <c r="E10" s="98"/>
      <c r="F10" s="98"/>
      <c r="G10" s="99"/>
      <c r="H10" s="27"/>
      <c r="I10" s="103" t="s">
        <v>28</v>
      </c>
    </row>
    <row r="11" spans="3:9" s="23" customFormat="1" ht="15" customHeight="1" thickBot="1" x14ac:dyDescent="0.3">
      <c r="C11" s="100"/>
      <c r="D11" s="101"/>
      <c r="E11" s="101"/>
      <c r="F11" s="101"/>
      <c r="G11" s="102"/>
      <c r="H11" s="27"/>
      <c r="I11" s="104"/>
    </row>
    <row r="12" spans="3:9" s="23" customFormat="1" ht="16.5" thickBot="1" x14ac:dyDescent="0.3">
      <c r="C12" s="28" t="s">
        <v>0</v>
      </c>
      <c r="D12" s="29" t="s">
        <v>1</v>
      </c>
      <c r="E12" s="30" t="s">
        <v>2</v>
      </c>
      <c r="F12" s="31" t="s">
        <v>3</v>
      </c>
      <c r="G12" s="32" t="s">
        <v>4</v>
      </c>
      <c r="H12" s="27"/>
      <c r="I12" s="33" t="s">
        <v>34</v>
      </c>
    </row>
    <row r="13" spans="3:9" s="19" customFormat="1" x14ac:dyDescent="0.25">
      <c r="C13" s="34" t="s">
        <v>6</v>
      </c>
      <c r="D13" s="38"/>
      <c r="E13" s="1"/>
      <c r="F13" s="2"/>
      <c r="G13" s="3"/>
      <c r="H13" s="27"/>
      <c r="I13" s="47">
        <f>COUNTA(E13:G18,D19:E19,F21:G25)</f>
        <v>0</v>
      </c>
    </row>
    <row r="14" spans="3:9" s="19" customFormat="1" x14ac:dyDescent="0.25">
      <c r="C14" s="35" t="s">
        <v>7</v>
      </c>
      <c r="D14" s="39"/>
      <c r="E14" s="4"/>
      <c r="F14" s="5"/>
      <c r="G14" s="6"/>
      <c r="H14" s="27"/>
      <c r="I14" s="105" t="s">
        <v>29</v>
      </c>
    </row>
    <row r="15" spans="3:9" s="19" customFormat="1" x14ac:dyDescent="0.25">
      <c r="C15" s="35" t="s">
        <v>8</v>
      </c>
      <c r="D15" s="39"/>
      <c r="E15" s="4"/>
      <c r="F15" s="5"/>
      <c r="G15" s="6"/>
      <c r="H15" s="27"/>
      <c r="I15" s="105"/>
    </row>
    <row r="16" spans="3:9" s="19" customFormat="1" x14ac:dyDescent="0.25">
      <c r="C16" s="35" t="s">
        <v>56</v>
      </c>
      <c r="D16" s="39"/>
      <c r="E16" s="4"/>
      <c r="F16" s="5"/>
      <c r="G16" s="6"/>
      <c r="H16" s="27"/>
      <c r="I16" s="33" t="s">
        <v>32</v>
      </c>
    </row>
    <row r="17" spans="3:9" s="19" customFormat="1" x14ac:dyDescent="0.25">
      <c r="C17" s="35" t="s">
        <v>12</v>
      </c>
      <c r="D17" s="39"/>
      <c r="E17" s="4"/>
      <c r="F17" s="5"/>
      <c r="G17" s="6"/>
      <c r="H17" s="27"/>
      <c r="I17" s="48">
        <f>SUM(E13:G17,D18:E19,F21:G25,F18:G18)</f>
        <v>0</v>
      </c>
    </row>
    <row r="18" spans="3:9" s="19" customFormat="1" x14ac:dyDescent="0.25">
      <c r="C18" s="35" t="s">
        <v>57</v>
      </c>
      <c r="D18" s="39"/>
      <c r="E18" s="4"/>
      <c r="F18" s="5"/>
      <c r="G18" s="6"/>
      <c r="H18" s="27"/>
      <c r="I18" s="33" t="s">
        <v>30</v>
      </c>
    </row>
    <row r="19" spans="3:9" s="19" customFormat="1" ht="16.5" thickBot="1" x14ac:dyDescent="0.3">
      <c r="C19" s="36" t="s">
        <v>10</v>
      </c>
      <c r="D19" s="7"/>
      <c r="E19" s="8"/>
      <c r="F19" s="84" t="s">
        <v>27</v>
      </c>
      <c r="G19" s="85"/>
      <c r="H19" s="27"/>
      <c r="I19" s="48">
        <f>SUM(D20:E20)</f>
        <v>0</v>
      </c>
    </row>
    <row r="20" spans="3:9" s="19" customFormat="1" ht="16.5" thickBot="1" x14ac:dyDescent="0.3">
      <c r="C20" s="37" t="s">
        <v>16</v>
      </c>
      <c r="D20" s="9"/>
      <c r="E20" s="10"/>
      <c r="F20" s="80" t="s">
        <v>27</v>
      </c>
      <c r="G20" s="86"/>
      <c r="H20" s="27"/>
      <c r="I20" s="33" t="s">
        <v>31</v>
      </c>
    </row>
    <row r="21" spans="3:9" s="19" customFormat="1" x14ac:dyDescent="0.25">
      <c r="C21" s="34" t="s">
        <v>11</v>
      </c>
      <c r="D21" s="87" t="s">
        <v>27</v>
      </c>
      <c r="E21" s="88"/>
      <c r="F21" s="11"/>
      <c r="G21" s="12"/>
      <c r="H21" s="27"/>
      <c r="I21" s="48">
        <f>F27</f>
        <v>0</v>
      </c>
    </row>
    <row r="22" spans="3:9" s="19" customFormat="1" x14ac:dyDescent="0.25">
      <c r="C22" s="35" t="s">
        <v>13</v>
      </c>
      <c r="D22" s="89" t="s">
        <v>27</v>
      </c>
      <c r="E22" s="90"/>
      <c r="F22" s="7"/>
      <c r="G22" s="13"/>
      <c r="H22" s="27"/>
      <c r="I22" s="33" t="s">
        <v>40</v>
      </c>
    </row>
    <row r="23" spans="3:9" s="19" customFormat="1" x14ac:dyDescent="0.25">
      <c r="C23" s="35" t="s">
        <v>51</v>
      </c>
      <c r="D23" s="62" t="s">
        <v>52</v>
      </c>
      <c r="E23" s="63"/>
      <c r="F23" s="5"/>
      <c r="G23" s="6"/>
      <c r="H23" s="27"/>
      <c r="I23" s="48">
        <f>SUM(F33:G36)*3</f>
        <v>0</v>
      </c>
    </row>
    <row r="24" spans="3:9" s="19" customFormat="1" x14ac:dyDescent="0.25">
      <c r="C24" s="36" t="s">
        <v>53</v>
      </c>
      <c r="D24" s="62" t="s">
        <v>52</v>
      </c>
      <c r="E24" s="63"/>
      <c r="F24" s="5"/>
      <c r="G24" s="6"/>
      <c r="H24" s="27"/>
      <c r="I24" s="33" t="s">
        <v>41</v>
      </c>
    </row>
    <row r="25" spans="3:9" s="19" customFormat="1" ht="16.5" thickBot="1" x14ac:dyDescent="0.3">
      <c r="C25" s="35" t="s">
        <v>5</v>
      </c>
      <c r="D25" s="62" t="s">
        <v>27</v>
      </c>
      <c r="E25" s="63"/>
      <c r="F25" s="5"/>
      <c r="G25" s="6"/>
      <c r="H25" s="27"/>
      <c r="I25" s="49">
        <f>I17+I19+I21+I23</f>
        <v>0</v>
      </c>
    </row>
    <row r="26" spans="3:9" s="19" customFormat="1" ht="16.5" thickBot="1" x14ac:dyDescent="0.3">
      <c r="C26" s="36" t="s">
        <v>15</v>
      </c>
      <c r="D26" s="76" t="s">
        <v>27</v>
      </c>
      <c r="E26" s="77"/>
      <c r="F26" s="40"/>
      <c r="G26" s="41"/>
      <c r="H26" s="27"/>
      <c r="I26" s="50" t="s">
        <v>33</v>
      </c>
    </row>
    <row r="27" spans="3:9" s="19" customFormat="1" ht="16.5" thickBot="1" x14ac:dyDescent="0.3">
      <c r="C27" s="37" t="s">
        <v>17</v>
      </c>
      <c r="D27" s="80" t="s">
        <v>27</v>
      </c>
      <c r="E27" s="81"/>
      <c r="F27" s="82"/>
      <c r="G27" s="83"/>
      <c r="H27" s="27"/>
      <c r="I27" s="78">
        <f>(17/3-5*I25/600)</f>
        <v>5.666666666666667</v>
      </c>
    </row>
    <row r="28" spans="3:9" s="19" customFormat="1" ht="16.5" thickBot="1" x14ac:dyDescent="0.3">
      <c r="C28" s="23"/>
      <c r="D28" s="23"/>
      <c r="E28" s="23"/>
      <c r="F28" s="23"/>
      <c r="G28" s="23"/>
      <c r="H28" s="27"/>
      <c r="I28" s="79"/>
    </row>
    <row r="29" spans="3:9" s="23" customFormat="1" ht="16.5" thickBot="1" x14ac:dyDescent="0.3">
      <c r="C29" s="27"/>
      <c r="D29" s="27"/>
      <c r="E29" s="27"/>
      <c r="F29" s="27"/>
      <c r="G29" s="27"/>
      <c r="H29" s="27"/>
      <c r="I29" s="24"/>
    </row>
    <row r="30" spans="3:9" s="23" customFormat="1" x14ac:dyDescent="0.25">
      <c r="C30" s="64" t="s">
        <v>24</v>
      </c>
      <c r="D30" s="65"/>
      <c r="E30" s="65"/>
      <c r="F30" s="65"/>
      <c r="G30" s="66"/>
      <c r="H30" s="27"/>
      <c r="I30" s="70" t="s">
        <v>21</v>
      </c>
    </row>
    <row r="31" spans="3:9" s="23" customFormat="1" ht="16.5" thickBot="1" x14ac:dyDescent="0.3">
      <c r="C31" s="67"/>
      <c r="D31" s="68"/>
      <c r="E31" s="68"/>
      <c r="F31" s="68"/>
      <c r="G31" s="69"/>
      <c r="H31" s="27"/>
      <c r="I31" s="71"/>
    </row>
    <row r="32" spans="3:9" s="19" customFormat="1" x14ac:dyDescent="0.25">
      <c r="C32" s="42" t="s">
        <v>0</v>
      </c>
      <c r="D32" s="43" t="s">
        <v>25</v>
      </c>
      <c r="E32" s="44" t="s">
        <v>26</v>
      </c>
      <c r="F32" s="72" t="s">
        <v>42</v>
      </c>
      <c r="G32" s="73"/>
      <c r="H32" s="23"/>
      <c r="I32" s="51" t="s">
        <v>43</v>
      </c>
    </row>
    <row r="33" spans="3:9" s="19" customFormat="1" x14ac:dyDescent="0.25">
      <c r="C33" s="45" t="s">
        <v>6</v>
      </c>
      <c r="D33" s="14"/>
      <c r="E33" s="15"/>
      <c r="F33" s="74">
        <f>ROUND(IF(E33&gt;0,2*D33/3+E33/3,D33),0)</f>
        <v>0</v>
      </c>
      <c r="G33" s="75"/>
      <c r="H33" s="23"/>
      <c r="I33" s="51" t="s">
        <v>44</v>
      </c>
    </row>
    <row r="34" spans="3:9" s="19" customFormat="1" x14ac:dyDescent="0.25">
      <c r="C34" s="45" t="s">
        <v>7</v>
      </c>
      <c r="D34" s="14"/>
      <c r="E34" s="16"/>
      <c r="F34" s="74">
        <f>ROUND(2*D34/3+E34/3,0)</f>
        <v>0</v>
      </c>
      <c r="G34" s="75"/>
      <c r="H34" s="23"/>
      <c r="I34" s="51" t="s">
        <v>45</v>
      </c>
    </row>
    <row r="35" spans="3:9" s="19" customFormat="1" x14ac:dyDescent="0.25">
      <c r="C35" s="45" t="s">
        <v>8</v>
      </c>
      <c r="D35" s="14"/>
      <c r="E35" s="15"/>
      <c r="F35" s="74">
        <f>ROUND(IF(E35&gt;0,2*D35/3+E35/3,D35),0)</f>
        <v>0</v>
      </c>
      <c r="G35" s="75"/>
      <c r="H35" s="23"/>
      <c r="I35" s="51" t="s">
        <v>46</v>
      </c>
    </row>
    <row r="36" spans="3:9" s="19" customFormat="1" ht="14.45" customHeight="1" thickBot="1" x14ac:dyDescent="0.3">
      <c r="C36" s="46" t="s">
        <v>56</v>
      </c>
      <c r="D36" s="17"/>
      <c r="E36" s="18"/>
      <c r="F36" s="60">
        <f>ROUND(IF(E36&gt;0,2*D36/3+E36/3,D36),0)</f>
        <v>0</v>
      </c>
      <c r="G36" s="61"/>
      <c r="H36" s="23"/>
      <c r="I36" s="52" t="s">
        <v>47</v>
      </c>
    </row>
    <row r="37" spans="3:9" s="19" customFormat="1" ht="15" customHeight="1" x14ac:dyDescent="0.25"/>
  </sheetData>
  <sheetProtection sheet="1" objects="1" scenarios="1"/>
  <mergeCells count="29">
    <mergeCell ref="C6:I6"/>
    <mergeCell ref="C2:G2"/>
    <mergeCell ref="C3:H3"/>
    <mergeCell ref="I3:I5"/>
    <mergeCell ref="C4:H4"/>
    <mergeCell ref="C5:H5"/>
    <mergeCell ref="F19:G19"/>
    <mergeCell ref="F20:G20"/>
    <mergeCell ref="D21:E21"/>
    <mergeCell ref="D22:E22"/>
    <mergeCell ref="C7:I7"/>
    <mergeCell ref="C8:I8"/>
    <mergeCell ref="C10:G11"/>
    <mergeCell ref="I10:I11"/>
    <mergeCell ref="I14:I15"/>
    <mergeCell ref="F36:G36"/>
    <mergeCell ref="D24:E24"/>
    <mergeCell ref="D23:E23"/>
    <mergeCell ref="C30:G31"/>
    <mergeCell ref="I30:I31"/>
    <mergeCell ref="F32:G32"/>
    <mergeCell ref="F33:G33"/>
    <mergeCell ref="F34:G34"/>
    <mergeCell ref="F35:G35"/>
    <mergeCell ref="D25:E25"/>
    <mergeCell ref="D26:E26"/>
    <mergeCell ref="I27:I28"/>
    <mergeCell ref="D27:E27"/>
    <mergeCell ref="F27:G27"/>
  </mergeCells>
  <conditionalFormatting sqref="I13">
    <cfRule type="cellIs" dxfId="8" priority="1" operator="equal">
      <formula>25</formula>
    </cfRule>
    <cfRule type="cellIs" dxfId="7" priority="2" operator="greaterThan">
      <formula>25</formula>
    </cfRule>
    <cfRule type="cellIs" dxfId="6" priority="3" operator="lessThan">
      <formula>25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0273B-3159-4193-B83C-CF0E98CF05C0}">
  <dimension ref="A1:J37"/>
  <sheetViews>
    <sheetView topLeftCell="B1" zoomScale="90" zoomScaleNormal="90" workbookViewId="0">
      <selection activeCell="G15" sqref="G15"/>
    </sheetView>
  </sheetViews>
  <sheetFormatPr baseColWidth="10" defaultColWidth="0" defaultRowHeight="15.75" customHeight="1" zeroHeight="1" x14ac:dyDescent="0.25"/>
  <cols>
    <col min="1" max="1" width="10.7109375" style="22" hidden="1" customWidth="1"/>
    <col min="2" max="2" width="2.7109375" style="19" customWidth="1"/>
    <col min="3" max="3" width="25.7109375" style="22" customWidth="1"/>
    <col min="4" max="7" width="15.7109375" style="22" customWidth="1"/>
    <col min="8" max="8" width="2.7109375" style="19" customWidth="1"/>
    <col min="9" max="9" width="60.7109375" style="21" customWidth="1"/>
    <col min="10" max="10" width="2.7109375" style="19" customWidth="1"/>
    <col min="11" max="16384" width="23.42578125" style="22" hidden="1"/>
  </cols>
  <sheetData>
    <row r="1" spans="3:9" s="23" customFormat="1" ht="16.5" thickBot="1" x14ac:dyDescent="0.3">
      <c r="I1" s="24"/>
    </row>
    <row r="2" spans="3:9" s="23" customFormat="1" ht="26.25" x14ac:dyDescent="0.25">
      <c r="C2" s="106" t="s">
        <v>21</v>
      </c>
      <c r="D2" s="107"/>
      <c r="E2" s="107"/>
      <c r="F2" s="107"/>
      <c r="G2" s="107"/>
      <c r="H2" s="25"/>
      <c r="I2" s="26" t="s">
        <v>55</v>
      </c>
    </row>
    <row r="3" spans="3:9" s="23" customFormat="1" x14ac:dyDescent="0.25">
      <c r="C3" s="91" t="s">
        <v>35</v>
      </c>
      <c r="D3" s="92"/>
      <c r="E3" s="92"/>
      <c r="F3" s="92"/>
      <c r="G3" s="92"/>
      <c r="H3" s="92"/>
      <c r="I3" s="108">
        <f>IF(I27&lt;1,"1,0",ROUNDDOWN(I27,1))</f>
        <v>5.6</v>
      </c>
    </row>
    <row r="4" spans="3:9" s="23" customFormat="1" x14ac:dyDescent="0.25">
      <c r="C4" s="91" t="s">
        <v>39</v>
      </c>
      <c r="D4" s="92"/>
      <c r="E4" s="92"/>
      <c r="F4" s="92"/>
      <c r="G4" s="92"/>
      <c r="H4" s="92"/>
      <c r="I4" s="108"/>
    </row>
    <row r="5" spans="3:9" s="23" customFormat="1" ht="16.5" thickBot="1" x14ac:dyDescent="0.3">
      <c r="C5" s="91" t="s">
        <v>36</v>
      </c>
      <c r="D5" s="92"/>
      <c r="E5" s="92"/>
      <c r="F5" s="92"/>
      <c r="G5" s="92"/>
      <c r="H5" s="92"/>
      <c r="I5" s="109"/>
    </row>
    <row r="6" spans="3:9" s="23" customFormat="1" x14ac:dyDescent="0.25">
      <c r="C6" s="91" t="s">
        <v>37</v>
      </c>
      <c r="D6" s="92"/>
      <c r="E6" s="92"/>
      <c r="F6" s="92"/>
      <c r="G6" s="92"/>
      <c r="H6" s="92"/>
      <c r="I6" s="93"/>
    </row>
    <row r="7" spans="3:9" s="23" customFormat="1" x14ac:dyDescent="0.25">
      <c r="C7" s="91" t="s">
        <v>54</v>
      </c>
      <c r="D7" s="92"/>
      <c r="E7" s="92"/>
      <c r="F7" s="92"/>
      <c r="G7" s="92"/>
      <c r="H7" s="92"/>
      <c r="I7" s="93"/>
    </row>
    <row r="8" spans="3:9" s="23" customFormat="1" ht="16.5" thickBot="1" x14ac:dyDescent="0.3">
      <c r="C8" s="94" t="s">
        <v>38</v>
      </c>
      <c r="D8" s="95"/>
      <c r="E8" s="95"/>
      <c r="F8" s="95"/>
      <c r="G8" s="95"/>
      <c r="H8" s="95"/>
      <c r="I8" s="96"/>
    </row>
    <row r="9" spans="3:9" s="23" customFormat="1" ht="16.5" thickBot="1" x14ac:dyDescent="0.3">
      <c r="I9" s="24"/>
    </row>
    <row r="10" spans="3:9" s="23" customFormat="1" ht="15" customHeight="1" x14ac:dyDescent="0.25">
      <c r="C10" s="97" t="s">
        <v>18</v>
      </c>
      <c r="D10" s="98"/>
      <c r="E10" s="98"/>
      <c r="F10" s="98"/>
      <c r="G10" s="99"/>
      <c r="H10" s="27"/>
      <c r="I10" s="103" t="s">
        <v>28</v>
      </c>
    </row>
    <row r="11" spans="3:9" s="23" customFormat="1" ht="15" customHeight="1" thickBot="1" x14ac:dyDescent="0.3">
      <c r="C11" s="100"/>
      <c r="D11" s="101"/>
      <c r="E11" s="101"/>
      <c r="F11" s="101"/>
      <c r="G11" s="102"/>
      <c r="H11" s="27"/>
      <c r="I11" s="104"/>
    </row>
    <row r="12" spans="3:9" s="23" customFormat="1" ht="16.5" thickBot="1" x14ac:dyDescent="0.3">
      <c r="C12" s="28" t="s">
        <v>0</v>
      </c>
      <c r="D12" s="29" t="s">
        <v>1</v>
      </c>
      <c r="E12" s="30" t="s">
        <v>2</v>
      </c>
      <c r="F12" s="31" t="s">
        <v>3</v>
      </c>
      <c r="G12" s="32" t="s">
        <v>4</v>
      </c>
      <c r="H12" s="27"/>
      <c r="I12" s="33" t="s">
        <v>34</v>
      </c>
    </row>
    <row r="13" spans="3:9" s="19" customFormat="1" x14ac:dyDescent="0.25">
      <c r="C13" s="34" t="s">
        <v>6</v>
      </c>
      <c r="D13" s="38"/>
      <c r="E13" s="1"/>
      <c r="F13" s="2"/>
      <c r="G13" s="3"/>
      <c r="H13" s="27"/>
      <c r="I13" s="47">
        <f>COUNTA(E13:G17,D18:E19,F21:G26)</f>
        <v>0</v>
      </c>
    </row>
    <row r="14" spans="3:9" s="19" customFormat="1" x14ac:dyDescent="0.25">
      <c r="C14" s="35" t="s">
        <v>7</v>
      </c>
      <c r="D14" s="39"/>
      <c r="E14" s="4"/>
      <c r="F14" s="5"/>
      <c r="G14" s="6"/>
      <c r="H14" s="27"/>
      <c r="I14" s="105" t="s">
        <v>29</v>
      </c>
    </row>
    <row r="15" spans="3:9" s="19" customFormat="1" x14ac:dyDescent="0.25">
      <c r="C15" s="35" t="s">
        <v>8</v>
      </c>
      <c r="D15" s="39"/>
      <c r="E15" s="4"/>
      <c r="F15" s="5"/>
      <c r="G15" s="6"/>
      <c r="H15" s="27"/>
      <c r="I15" s="105"/>
    </row>
    <row r="16" spans="3:9" s="19" customFormat="1" x14ac:dyDescent="0.25">
      <c r="C16" s="35" t="s">
        <v>9</v>
      </c>
      <c r="D16" s="39"/>
      <c r="E16" s="4"/>
      <c r="F16" s="5"/>
      <c r="G16" s="6"/>
      <c r="H16" s="27"/>
      <c r="I16" s="33" t="s">
        <v>32</v>
      </c>
    </row>
    <row r="17" spans="3:9" s="19" customFormat="1" x14ac:dyDescent="0.25">
      <c r="C17" s="35" t="s">
        <v>14</v>
      </c>
      <c r="D17" s="39"/>
      <c r="E17" s="4"/>
      <c r="F17" s="5"/>
      <c r="G17" s="6"/>
      <c r="H17" s="27"/>
      <c r="I17" s="48">
        <f>SUM(E13:G17,D18:E19,F21:G26)</f>
        <v>0</v>
      </c>
    </row>
    <row r="18" spans="3:9" s="19" customFormat="1" x14ac:dyDescent="0.25">
      <c r="C18" s="35" t="s">
        <v>12</v>
      </c>
      <c r="D18" s="5"/>
      <c r="E18" s="4"/>
      <c r="F18" s="89" t="s">
        <v>27</v>
      </c>
      <c r="G18" s="111"/>
      <c r="H18" s="27"/>
      <c r="I18" s="33" t="s">
        <v>30</v>
      </c>
    </row>
    <row r="19" spans="3:9" s="19" customFormat="1" ht="16.5" thickBot="1" x14ac:dyDescent="0.3">
      <c r="C19" s="36" t="s">
        <v>10</v>
      </c>
      <c r="D19" s="7"/>
      <c r="E19" s="8"/>
      <c r="F19" s="84" t="s">
        <v>27</v>
      </c>
      <c r="G19" s="85"/>
      <c r="H19" s="27"/>
      <c r="I19" s="48">
        <f>SUM(D20:E20)</f>
        <v>0</v>
      </c>
    </row>
    <row r="20" spans="3:9" s="19" customFormat="1" ht="16.5" thickBot="1" x14ac:dyDescent="0.3">
      <c r="C20" s="37" t="s">
        <v>16</v>
      </c>
      <c r="D20" s="9"/>
      <c r="E20" s="10"/>
      <c r="F20" s="80" t="s">
        <v>27</v>
      </c>
      <c r="G20" s="86"/>
      <c r="H20" s="27"/>
      <c r="I20" s="33" t="s">
        <v>31</v>
      </c>
    </row>
    <row r="21" spans="3:9" s="19" customFormat="1" x14ac:dyDescent="0.25">
      <c r="C21" s="34" t="s">
        <v>11</v>
      </c>
      <c r="D21" s="87" t="s">
        <v>27</v>
      </c>
      <c r="E21" s="88"/>
      <c r="F21" s="11"/>
      <c r="G21" s="12"/>
      <c r="H21" s="27"/>
      <c r="I21" s="48">
        <f>F28</f>
        <v>0</v>
      </c>
    </row>
    <row r="22" spans="3:9" s="19" customFormat="1" x14ac:dyDescent="0.25">
      <c r="C22" s="35" t="s">
        <v>13</v>
      </c>
      <c r="D22" s="89" t="s">
        <v>27</v>
      </c>
      <c r="E22" s="90"/>
      <c r="F22" s="7"/>
      <c r="G22" s="13"/>
      <c r="H22" s="27"/>
      <c r="I22" s="33" t="s">
        <v>40</v>
      </c>
    </row>
    <row r="23" spans="3:9" s="19" customFormat="1" x14ac:dyDescent="0.25">
      <c r="C23" s="35" t="s">
        <v>22</v>
      </c>
      <c r="D23" s="89" t="s">
        <v>27</v>
      </c>
      <c r="E23" s="90"/>
      <c r="F23" s="5"/>
      <c r="G23" s="6"/>
      <c r="H23" s="27"/>
      <c r="I23" s="48">
        <f>SUM(F33:G36)*3</f>
        <v>0</v>
      </c>
    </row>
    <row r="24" spans="3:9" s="19" customFormat="1" x14ac:dyDescent="0.25">
      <c r="C24" s="35" t="s">
        <v>51</v>
      </c>
      <c r="D24" s="89" t="s">
        <v>52</v>
      </c>
      <c r="E24" s="90"/>
      <c r="F24" s="5"/>
      <c r="G24" s="6"/>
      <c r="H24" s="27"/>
      <c r="I24" s="33" t="s">
        <v>41</v>
      </c>
    </row>
    <row r="25" spans="3:9" s="19" customFormat="1" ht="16.5" thickBot="1" x14ac:dyDescent="0.3">
      <c r="C25" s="36" t="s">
        <v>53</v>
      </c>
      <c r="D25" s="89" t="s">
        <v>52</v>
      </c>
      <c r="E25" s="90"/>
      <c r="F25" s="5"/>
      <c r="G25" s="6"/>
      <c r="H25" s="27"/>
      <c r="I25" s="49">
        <f>I17+I19+I21+I23</f>
        <v>0</v>
      </c>
    </row>
    <row r="26" spans="3:9" s="19" customFormat="1" x14ac:dyDescent="0.25">
      <c r="C26" s="35" t="s">
        <v>5</v>
      </c>
      <c r="D26" s="89" t="s">
        <v>27</v>
      </c>
      <c r="E26" s="90"/>
      <c r="F26" s="5"/>
      <c r="G26" s="6"/>
      <c r="H26" s="27"/>
      <c r="I26" s="50" t="s">
        <v>33</v>
      </c>
    </row>
    <row r="27" spans="3:9" s="19" customFormat="1" ht="16.5" thickBot="1" x14ac:dyDescent="0.3">
      <c r="C27" s="36" t="s">
        <v>15</v>
      </c>
      <c r="D27" s="84" t="s">
        <v>27</v>
      </c>
      <c r="E27" s="110"/>
      <c r="F27" s="40"/>
      <c r="G27" s="41"/>
      <c r="H27" s="27"/>
      <c r="I27" s="78">
        <f>(17/3-5*I25/600)</f>
        <v>5.666666666666667</v>
      </c>
    </row>
    <row r="28" spans="3:9" s="19" customFormat="1" ht="16.5" thickBot="1" x14ac:dyDescent="0.3">
      <c r="C28" s="37" t="s">
        <v>17</v>
      </c>
      <c r="D28" s="80" t="s">
        <v>27</v>
      </c>
      <c r="E28" s="81"/>
      <c r="F28" s="82"/>
      <c r="G28" s="83"/>
      <c r="H28" s="27"/>
      <c r="I28" s="79"/>
    </row>
    <row r="29" spans="3:9" s="19" customFormat="1" ht="16.5" thickBot="1" x14ac:dyDescent="0.3">
      <c r="C29" s="20"/>
      <c r="D29" s="20"/>
      <c r="E29" s="20"/>
      <c r="F29" s="20"/>
      <c r="G29" s="20"/>
      <c r="H29" s="27"/>
      <c r="I29" s="24"/>
    </row>
    <row r="30" spans="3:9" s="19" customFormat="1" x14ac:dyDescent="0.25">
      <c r="C30" s="64" t="s">
        <v>24</v>
      </c>
      <c r="D30" s="65"/>
      <c r="E30" s="65"/>
      <c r="F30" s="65"/>
      <c r="G30" s="66"/>
      <c r="H30" s="27"/>
      <c r="I30" s="70" t="s">
        <v>21</v>
      </c>
    </row>
    <row r="31" spans="3:9" s="19" customFormat="1" ht="16.5" thickBot="1" x14ac:dyDescent="0.3">
      <c r="C31" s="67"/>
      <c r="D31" s="68"/>
      <c r="E31" s="68"/>
      <c r="F31" s="68"/>
      <c r="G31" s="69"/>
      <c r="H31" s="27"/>
      <c r="I31" s="71"/>
    </row>
    <row r="32" spans="3:9" s="19" customFormat="1" x14ac:dyDescent="0.25">
      <c r="C32" s="42" t="s">
        <v>0</v>
      </c>
      <c r="D32" s="43" t="s">
        <v>25</v>
      </c>
      <c r="E32" s="44" t="s">
        <v>26</v>
      </c>
      <c r="F32" s="72" t="s">
        <v>42</v>
      </c>
      <c r="G32" s="73"/>
      <c r="H32" s="23"/>
      <c r="I32" s="51" t="s">
        <v>43</v>
      </c>
    </row>
    <row r="33" spans="3:9" s="19" customFormat="1" x14ac:dyDescent="0.25">
      <c r="C33" s="45" t="s">
        <v>6</v>
      </c>
      <c r="D33" s="14"/>
      <c r="E33" s="15"/>
      <c r="F33" s="74">
        <f>ROUND(IF(E33&gt;0,2*D33/3+E33/3,D33),0)</f>
        <v>0</v>
      </c>
      <c r="G33" s="75"/>
      <c r="H33" s="23"/>
      <c r="I33" s="51" t="s">
        <v>44</v>
      </c>
    </row>
    <row r="34" spans="3:9" s="19" customFormat="1" x14ac:dyDescent="0.25">
      <c r="C34" s="45" t="s">
        <v>7</v>
      </c>
      <c r="D34" s="14"/>
      <c r="E34" s="16"/>
      <c r="F34" s="74">
        <f>ROUND(2*D34/3+E34/3,0)</f>
        <v>0</v>
      </c>
      <c r="G34" s="75"/>
      <c r="H34" s="23"/>
      <c r="I34" s="51" t="s">
        <v>45</v>
      </c>
    </row>
    <row r="35" spans="3:9" s="19" customFormat="1" x14ac:dyDescent="0.25">
      <c r="C35" s="45" t="s">
        <v>8</v>
      </c>
      <c r="D35" s="14"/>
      <c r="E35" s="15"/>
      <c r="F35" s="74">
        <f>ROUND(IF(E35&gt;0,2*D35/3+E35/3,D35),0)</f>
        <v>0</v>
      </c>
      <c r="G35" s="75"/>
      <c r="H35" s="23"/>
      <c r="I35" s="51" t="s">
        <v>46</v>
      </c>
    </row>
    <row r="36" spans="3:9" s="19" customFormat="1" ht="14.45" customHeight="1" thickBot="1" x14ac:dyDescent="0.3">
      <c r="C36" s="46" t="s">
        <v>9</v>
      </c>
      <c r="D36" s="17"/>
      <c r="E36" s="18"/>
      <c r="F36" s="60">
        <f>ROUND(IF(E36&gt;0,2*D36/3+E36/3,D36),0)</f>
        <v>0</v>
      </c>
      <c r="G36" s="61"/>
      <c r="H36" s="23"/>
      <c r="I36" s="52" t="s">
        <v>47</v>
      </c>
    </row>
    <row r="37" spans="3:9" s="19" customFormat="1" ht="15" customHeight="1" x14ac:dyDescent="0.25"/>
  </sheetData>
  <sheetProtection sheet="1" objects="1" scenarios="1"/>
  <mergeCells count="31">
    <mergeCell ref="C6:I6"/>
    <mergeCell ref="C2:G2"/>
    <mergeCell ref="C3:H3"/>
    <mergeCell ref="I3:I5"/>
    <mergeCell ref="C4:H4"/>
    <mergeCell ref="C5:H5"/>
    <mergeCell ref="D24:E24"/>
    <mergeCell ref="C7:I7"/>
    <mergeCell ref="C8:I8"/>
    <mergeCell ref="C10:G11"/>
    <mergeCell ref="I10:I11"/>
    <mergeCell ref="I14:I15"/>
    <mergeCell ref="F18:G18"/>
    <mergeCell ref="F19:G19"/>
    <mergeCell ref="F20:G20"/>
    <mergeCell ref="D21:E21"/>
    <mergeCell ref="D22:E22"/>
    <mergeCell ref="D23:E23"/>
    <mergeCell ref="D25:E25"/>
    <mergeCell ref="D26:E26"/>
    <mergeCell ref="D27:E27"/>
    <mergeCell ref="I27:I28"/>
    <mergeCell ref="D28:E28"/>
    <mergeCell ref="F28:G28"/>
    <mergeCell ref="F36:G36"/>
    <mergeCell ref="C30:G31"/>
    <mergeCell ref="I30:I31"/>
    <mergeCell ref="F32:G32"/>
    <mergeCell ref="F33:G33"/>
    <mergeCell ref="F34:G34"/>
    <mergeCell ref="F35:G35"/>
  </mergeCells>
  <conditionalFormatting sqref="I13">
    <cfRule type="cellIs" dxfId="5" priority="1" operator="equal">
      <formula>25</formula>
    </cfRule>
    <cfRule type="cellIs" dxfId="4" priority="2" operator="greaterThan">
      <formula>25</formula>
    </cfRule>
    <cfRule type="cellIs" dxfId="3" priority="3" operator="lessThan">
      <formula>25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2D08F-2DAE-4F12-91CC-001C92743D49}">
  <dimension ref="A1:J37"/>
  <sheetViews>
    <sheetView topLeftCell="B1" zoomScale="90" zoomScaleNormal="90" workbookViewId="0">
      <selection activeCell="F19" sqref="F19:G19"/>
    </sheetView>
  </sheetViews>
  <sheetFormatPr baseColWidth="10" defaultColWidth="0" defaultRowHeight="15.75" customHeight="1" zeroHeight="1" x14ac:dyDescent="0.25"/>
  <cols>
    <col min="1" max="1" width="10.7109375" style="22" hidden="1" customWidth="1"/>
    <col min="2" max="2" width="2.7109375" style="19" customWidth="1"/>
    <col min="3" max="3" width="25.7109375" style="22" customWidth="1"/>
    <col min="4" max="7" width="15.7109375" style="22" customWidth="1"/>
    <col min="8" max="8" width="2.7109375" style="19" customWidth="1"/>
    <col min="9" max="9" width="60.7109375" style="21" customWidth="1"/>
    <col min="10" max="10" width="2.7109375" style="19" customWidth="1"/>
    <col min="11" max="16384" width="23.42578125" style="22" hidden="1"/>
  </cols>
  <sheetData>
    <row r="1" spans="3:9" s="23" customFormat="1" ht="16.5" thickBot="1" x14ac:dyDescent="0.3">
      <c r="I1" s="24"/>
    </row>
    <row r="2" spans="3:9" s="23" customFormat="1" ht="26.25" x14ac:dyDescent="0.25">
      <c r="C2" s="106" t="s">
        <v>21</v>
      </c>
      <c r="D2" s="107"/>
      <c r="E2" s="107"/>
      <c r="F2" s="107"/>
      <c r="G2" s="107"/>
      <c r="H2" s="25"/>
      <c r="I2" s="26" t="s">
        <v>55</v>
      </c>
    </row>
    <row r="3" spans="3:9" s="23" customFormat="1" x14ac:dyDescent="0.25">
      <c r="C3" s="91" t="s">
        <v>35</v>
      </c>
      <c r="D3" s="92"/>
      <c r="E3" s="92"/>
      <c r="F3" s="92"/>
      <c r="G3" s="92"/>
      <c r="H3" s="92"/>
      <c r="I3" s="108">
        <f>IF(I27&lt;1,"1,0",ROUNDDOWN(I27,1))</f>
        <v>5.6</v>
      </c>
    </row>
    <row r="4" spans="3:9" s="23" customFormat="1" x14ac:dyDescent="0.25">
      <c r="C4" s="91" t="s">
        <v>39</v>
      </c>
      <c r="D4" s="92"/>
      <c r="E4" s="92"/>
      <c r="F4" s="92"/>
      <c r="G4" s="92"/>
      <c r="H4" s="92"/>
      <c r="I4" s="108"/>
    </row>
    <row r="5" spans="3:9" s="23" customFormat="1" ht="16.5" thickBot="1" x14ac:dyDescent="0.3">
      <c r="C5" s="91" t="s">
        <v>36</v>
      </c>
      <c r="D5" s="92"/>
      <c r="E5" s="92"/>
      <c r="F5" s="92"/>
      <c r="G5" s="92"/>
      <c r="H5" s="92"/>
      <c r="I5" s="109"/>
    </row>
    <row r="6" spans="3:9" s="23" customFormat="1" x14ac:dyDescent="0.25">
      <c r="C6" s="91" t="s">
        <v>37</v>
      </c>
      <c r="D6" s="92"/>
      <c r="E6" s="92"/>
      <c r="F6" s="92"/>
      <c r="G6" s="92"/>
      <c r="H6" s="92"/>
      <c r="I6" s="93"/>
    </row>
    <row r="7" spans="3:9" s="23" customFormat="1" x14ac:dyDescent="0.25">
      <c r="C7" s="91" t="s">
        <v>54</v>
      </c>
      <c r="D7" s="92"/>
      <c r="E7" s="92"/>
      <c r="F7" s="92"/>
      <c r="G7" s="92"/>
      <c r="H7" s="92"/>
      <c r="I7" s="93"/>
    </row>
    <row r="8" spans="3:9" s="23" customFormat="1" ht="16.5" thickBot="1" x14ac:dyDescent="0.3">
      <c r="C8" s="94" t="s">
        <v>38</v>
      </c>
      <c r="D8" s="95"/>
      <c r="E8" s="95"/>
      <c r="F8" s="95"/>
      <c r="G8" s="95"/>
      <c r="H8" s="95"/>
      <c r="I8" s="96"/>
    </row>
    <row r="9" spans="3:9" s="23" customFormat="1" ht="16.5" thickBot="1" x14ac:dyDescent="0.3">
      <c r="I9" s="24"/>
    </row>
    <row r="10" spans="3:9" s="23" customFormat="1" ht="15" customHeight="1" x14ac:dyDescent="0.25">
      <c r="C10" s="97" t="s">
        <v>18</v>
      </c>
      <c r="D10" s="98"/>
      <c r="E10" s="98"/>
      <c r="F10" s="98"/>
      <c r="G10" s="99"/>
      <c r="H10" s="27"/>
      <c r="I10" s="103" t="s">
        <v>28</v>
      </c>
    </row>
    <row r="11" spans="3:9" s="23" customFormat="1" ht="15" customHeight="1" thickBot="1" x14ac:dyDescent="0.3">
      <c r="C11" s="100"/>
      <c r="D11" s="101"/>
      <c r="E11" s="101"/>
      <c r="F11" s="101"/>
      <c r="G11" s="102"/>
      <c r="H11" s="27"/>
      <c r="I11" s="104"/>
    </row>
    <row r="12" spans="3:9" s="23" customFormat="1" ht="16.5" thickBot="1" x14ac:dyDescent="0.3">
      <c r="C12" s="28" t="s">
        <v>0</v>
      </c>
      <c r="D12" s="29" t="s">
        <v>1</v>
      </c>
      <c r="E12" s="30" t="s">
        <v>2</v>
      </c>
      <c r="F12" s="31" t="s">
        <v>3</v>
      </c>
      <c r="G12" s="32" t="s">
        <v>4</v>
      </c>
      <c r="H12" s="27"/>
      <c r="I12" s="33" t="s">
        <v>34</v>
      </c>
    </row>
    <row r="13" spans="3:9" s="19" customFormat="1" x14ac:dyDescent="0.25">
      <c r="C13" s="34" t="s">
        <v>6</v>
      </c>
      <c r="D13" s="38"/>
      <c r="E13" s="1"/>
      <c r="F13" s="2"/>
      <c r="G13" s="3"/>
      <c r="H13" s="27"/>
      <c r="I13" s="47">
        <f>COUNTA(E13:G17,D18:E19,F21:G26)</f>
        <v>0</v>
      </c>
    </row>
    <row r="14" spans="3:9" s="19" customFormat="1" x14ac:dyDescent="0.25">
      <c r="C14" s="35" t="s">
        <v>7</v>
      </c>
      <c r="D14" s="39"/>
      <c r="E14" s="4"/>
      <c r="F14" s="5"/>
      <c r="G14" s="6"/>
      <c r="H14" s="27"/>
      <c r="I14" s="105" t="s">
        <v>29</v>
      </c>
    </row>
    <row r="15" spans="3:9" s="19" customFormat="1" x14ac:dyDescent="0.25">
      <c r="C15" s="35" t="s">
        <v>8</v>
      </c>
      <c r="D15" s="39"/>
      <c r="E15" s="4"/>
      <c r="F15" s="5"/>
      <c r="G15" s="6"/>
      <c r="H15" s="27"/>
      <c r="I15" s="105"/>
    </row>
    <row r="16" spans="3:9" s="19" customFormat="1" x14ac:dyDescent="0.25">
      <c r="C16" s="35" t="s">
        <v>19</v>
      </c>
      <c r="D16" s="39"/>
      <c r="E16" s="4"/>
      <c r="F16" s="5"/>
      <c r="G16" s="6"/>
      <c r="H16" s="27"/>
      <c r="I16" s="33" t="s">
        <v>32</v>
      </c>
    </row>
    <row r="17" spans="3:9" s="19" customFormat="1" x14ac:dyDescent="0.25">
      <c r="C17" s="35" t="s">
        <v>48</v>
      </c>
      <c r="D17" s="39"/>
      <c r="E17" s="4"/>
      <c r="F17" s="5"/>
      <c r="G17" s="6"/>
      <c r="H17" s="27"/>
      <c r="I17" s="48">
        <f>SUM(E13:G17,D18:E19,F21:G26)</f>
        <v>0</v>
      </c>
    </row>
    <row r="18" spans="3:9" s="19" customFormat="1" x14ac:dyDescent="0.25">
      <c r="C18" s="35" t="s">
        <v>49</v>
      </c>
      <c r="D18" s="5"/>
      <c r="E18" s="4"/>
      <c r="F18" s="89" t="s">
        <v>27</v>
      </c>
      <c r="G18" s="111"/>
      <c r="H18" s="27"/>
      <c r="I18" s="33" t="s">
        <v>30</v>
      </c>
    </row>
    <row r="19" spans="3:9" s="19" customFormat="1" ht="16.5" thickBot="1" x14ac:dyDescent="0.3">
      <c r="C19" s="36" t="s">
        <v>10</v>
      </c>
      <c r="D19" s="7"/>
      <c r="E19" s="8"/>
      <c r="F19" s="84" t="s">
        <v>27</v>
      </c>
      <c r="G19" s="85"/>
      <c r="H19" s="27"/>
      <c r="I19" s="48">
        <f>SUM(D20:E20)</f>
        <v>0</v>
      </c>
    </row>
    <row r="20" spans="3:9" s="19" customFormat="1" ht="16.5" thickBot="1" x14ac:dyDescent="0.3">
      <c r="C20" s="37" t="s">
        <v>16</v>
      </c>
      <c r="D20" s="9"/>
      <c r="E20" s="10"/>
      <c r="F20" s="80" t="s">
        <v>27</v>
      </c>
      <c r="G20" s="86"/>
      <c r="H20" s="27"/>
      <c r="I20" s="33" t="s">
        <v>31</v>
      </c>
    </row>
    <row r="21" spans="3:9" s="19" customFormat="1" x14ac:dyDescent="0.25">
      <c r="C21" s="34" t="s">
        <v>11</v>
      </c>
      <c r="D21" s="87" t="s">
        <v>27</v>
      </c>
      <c r="E21" s="88"/>
      <c r="F21" s="11"/>
      <c r="G21" s="12"/>
      <c r="H21" s="27"/>
      <c r="I21" s="48">
        <f>F28</f>
        <v>0</v>
      </c>
    </row>
    <row r="22" spans="3:9" s="19" customFormat="1" x14ac:dyDescent="0.25">
      <c r="C22" s="35" t="s">
        <v>20</v>
      </c>
      <c r="D22" s="89" t="s">
        <v>27</v>
      </c>
      <c r="E22" s="90"/>
      <c r="F22" s="7"/>
      <c r="G22" s="13"/>
      <c r="H22" s="27"/>
      <c r="I22" s="33" t="s">
        <v>40</v>
      </c>
    </row>
    <row r="23" spans="3:9" s="19" customFormat="1" x14ac:dyDescent="0.25">
      <c r="C23" s="35" t="s">
        <v>23</v>
      </c>
      <c r="D23" s="89" t="s">
        <v>27</v>
      </c>
      <c r="E23" s="90"/>
      <c r="F23" s="5"/>
      <c r="G23" s="6"/>
      <c r="H23" s="27"/>
      <c r="I23" s="48">
        <f>SUM(F33:G36)*3</f>
        <v>0</v>
      </c>
    </row>
    <row r="24" spans="3:9" s="19" customFormat="1" x14ac:dyDescent="0.25">
      <c r="C24" s="35" t="s">
        <v>51</v>
      </c>
      <c r="D24" s="89" t="s">
        <v>52</v>
      </c>
      <c r="E24" s="90"/>
      <c r="F24" s="5"/>
      <c r="G24" s="6"/>
      <c r="H24" s="27"/>
      <c r="I24" s="33" t="s">
        <v>41</v>
      </c>
    </row>
    <row r="25" spans="3:9" s="19" customFormat="1" ht="16.5" thickBot="1" x14ac:dyDescent="0.3">
      <c r="C25" s="36" t="s">
        <v>53</v>
      </c>
      <c r="D25" s="89" t="s">
        <v>52</v>
      </c>
      <c r="E25" s="90"/>
      <c r="F25" s="5"/>
      <c r="G25" s="6"/>
      <c r="H25" s="27"/>
      <c r="I25" s="49">
        <f>I17+I19+I21+I23</f>
        <v>0</v>
      </c>
    </row>
    <row r="26" spans="3:9" s="19" customFormat="1" x14ac:dyDescent="0.25">
      <c r="C26" s="35" t="s">
        <v>5</v>
      </c>
      <c r="D26" s="89" t="s">
        <v>27</v>
      </c>
      <c r="E26" s="90"/>
      <c r="F26" s="5"/>
      <c r="G26" s="6"/>
      <c r="H26" s="27"/>
      <c r="I26" s="50" t="s">
        <v>33</v>
      </c>
    </row>
    <row r="27" spans="3:9" s="19" customFormat="1" ht="16.5" thickBot="1" x14ac:dyDescent="0.3">
      <c r="C27" s="36" t="s">
        <v>15</v>
      </c>
      <c r="D27" s="84" t="s">
        <v>27</v>
      </c>
      <c r="E27" s="110"/>
      <c r="F27" s="40"/>
      <c r="G27" s="41"/>
      <c r="H27" s="27"/>
      <c r="I27" s="78">
        <f>(17/3-5*I25/600)</f>
        <v>5.666666666666667</v>
      </c>
    </row>
    <row r="28" spans="3:9" s="19" customFormat="1" ht="16.5" thickBot="1" x14ac:dyDescent="0.3">
      <c r="C28" s="37" t="s">
        <v>17</v>
      </c>
      <c r="D28" s="80" t="s">
        <v>27</v>
      </c>
      <c r="E28" s="81"/>
      <c r="F28" s="82"/>
      <c r="G28" s="83"/>
      <c r="H28" s="27"/>
      <c r="I28" s="79"/>
    </row>
    <row r="29" spans="3:9" s="19" customFormat="1" ht="16.5" thickBot="1" x14ac:dyDescent="0.3">
      <c r="C29" s="20"/>
      <c r="D29" s="20"/>
      <c r="E29" s="20"/>
      <c r="F29" s="20"/>
      <c r="G29" s="20"/>
      <c r="H29" s="27"/>
      <c r="I29" s="24"/>
    </row>
    <row r="30" spans="3:9" s="19" customFormat="1" x14ac:dyDescent="0.25">
      <c r="C30" s="64" t="s">
        <v>24</v>
      </c>
      <c r="D30" s="65"/>
      <c r="E30" s="65"/>
      <c r="F30" s="65"/>
      <c r="G30" s="66"/>
      <c r="H30" s="27"/>
      <c r="I30" s="70" t="s">
        <v>21</v>
      </c>
    </row>
    <row r="31" spans="3:9" s="19" customFormat="1" ht="16.5" thickBot="1" x14ac:dyDescent="0.3">
      <c r="C31" s="67"/>
      <c r="D31" s="68"/>
      <c r="E31" s="68"/>
      <c r="F31" s="68"/>
      <c r="G31" s="69"/>
      <c r="H31" s="27"/>
      <c r="I31" s="71"/>
    </row>
    <row r="32" spans="3:9" s="19" customFormat="1" x14ac:dyDescent="0.25">
      <c r="C32" s="42" t="s">
        <v>0</v>
      </c>
      <c r="D32" s="43" t="s">
        <v>25</v>
      </c>
      <c r="E32" s="44" t="s">
        <v>26</v>
      </c>
      <c r="F32" s="72" t="s">
        <v>42</v>
      </c>
      <c r="G32" s="73"/>
      <c r="H32" s="23"/>
      <c r="I32" s="51" t="s">
        <v>43</v>
      </c>
    </row>
    <row r="33" spans="3:9" s="19" customFormat="1" x14ac:dyDescent="0.25">
      <c r="C33" s="45" t="s">
        <v>6</v>
      </c>
      <c r="D33" s="14"/>
      <c r="E33" s="15"/>
      <c r="F33" s="74">
        <f>ROUND(IF(E33&gt;0,2*D33/3+E33/3,D33),0)</f>
        <v>0</v>
      </c>
      <c r="G33" s="75"/>
      <c r="H33" s="23"/>
      <c r="I33" s="51" t="s">
        <v>44</v>
      </c>
    </row>
    <row r="34" spans="3:9" s="19" customFormat="1" x14ac:dyDescent="0.25">
      <c r="C34" s="45" t="s">
        <v>7</v>
      </c>
      <c r="D34" s="14"/>
      <c r="E34" s="16"/>
      <c r="F34" s="74">
        <f>ROUND(2*D34/3+E34/3,0)</f>
        <v>0</v>
      </c>
      <c r="G34" s="75"/>
      <c r="H34" s="23"/>
      <c r="I34" s="51" t="s">
        <v>45</v>
      </c>
    </row>
    <row r="35" spans="3:9" s="19" customFormat="1" x14ac:dyDescent="0.25">
      <c r="C35" s="45" t="s">
        <v>8</v>
      </c>
      <c r="D35" s="14"/>
      <c r="E35" s="15"/>
      <c r="F35" s="74">
        <f>ROUND(IF(E35&gt;0,2*D35/3+E35/3,D35),0)</f>
        <v>0</v>
      </c>
      <c r="G35" s="75"/>
      <c r="H35" s="23"/>
      <c r="I35" s="51" t="s">
        <v>46</v>
      </c>
    </row>
    <row r="36" spans="3:9" s="19" customFormat="1" ht="14.45" customHeight="1" thickBot="1" x14ac:dyDescent="0.3">
      <c r="C36" s="46" t="s">
        <v>19</v>
      </c>
      <c r="D36" s="17"/>
      <c r="E36" s="18"/>
      <c r="F36" s="60">
        <f>ROUND(IF(E36&gt;0,2*D36/3+E36/3,D36),0)</f>
        <v>0</v>
      </c>
      <c r="G36" s="61"/>
      <c r="H36" s="23"/>
      <c r="I36" s="52" t="s">
        <v>47</v>
      </c>
    </row>
    <row r="37" spans="3:9" s="19" customFormat="1" ht="15" customHeight="1" x14ac:dyDescent="0.25"/>
  </sheetData>
  <sheetProtection sheet="1" objects="1" scenarios="1"/>
  <mergeCells count="31">
    <mergeCell ref="F19:G19"/>
    <mergeCell ref="C6:I6"/>
    <mergeCell ref="C7:I7"/>
    <mergeCell ref="I3:I5"/>
    <mergeCell ref="D27:E27"/>
    <mergeCell ref="I27:I28"/>
    <mergeCell ref="D28:E28"/>
    <mergeCell ref="F28:G28"/>
    <mergeCell ref="I14:I15"/>
    <mergeCell ref="F18:G18"/>
    <mergeCell ref="C30:G31"/>
    <mergeCell ref="I30:I31"/>
    <mergeCell ref="C2:G2"/>
    <mergeCell ref="C5:H5"/>
    <mergeCell ref="C4:H4"/>
    <mergeCell ref="C3:H3"/>
    <mergeCell ref="D26:E26"/>
    <mergeCell ref="F20:G20"/>
    <mergeCell ref="D21:E21"/>
    <mergeCell ref="D22:E22"/>
    <mergeCell ref="D23:E23"/>
    <mergeCell ref="D24:E24"/>
    <mergeCell ref="D25:E25"/>
    <mergeCell ref="C8:I8"/>
    <mergeCell ref="C10:G11"/>
    <mergeCell ref="I10:I11"/>
    <mergeCell ref="F32:G32"/>
    <mergeCell ref="F33:G33"/>
    <mergeCell ref="F34:G34"/>
    <mergeCell ref="F35:G35"/>
    <mergeCell ref="F36:G36"/>
  </mergeCells>
  <conditionalFormatting sqref="I13">
    <cfRule type="cellIs" dxfId="2" priority="1" operator="equal">
      <formula>25</formula>
    </cfRule>
    <cfRule type="cellIs" dxfId="1" priority="2" operator="greaterThan">
      <formula>25</formula>
    </cfRule>
    <cfRule type="cellIs" dxfId="0" priority="3" operator="lessThan">
      <formula>25</formula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()</vt:lpstr>
      <vt:lpstr>Gesundheit</vt:lpstr>
      <vt:lpstr>Sozialwesen</vt:lpstr>
      <vt:lpstr>Wirtschaft und Verwaltung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Patrick Kenzel</cp:lastModifiedBy>
  <dcterms:created xsi:type="dcterms:W3CDTF">2021-06-21T10:58:29Z</dcterms:created>
  <dcterms:modified xsi:type="dcterms:W3CDTF">2026-06-18T08:51:23Z</dcterms:modified>
</cp:coreProperties>
</file>